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<sst xmlns="http://schemas.openxmlformats.org/spreadsheetml/2006/main" count="89" uniqueCount="89">
  <si>
    <t xml:space="preserve">ПРИЛОЖЕНИЕ № 1</t>
  </si>
  <si>
    <t xml:space="preserve">к решению Совета муниципального</t>
  </si>
  <si>
    <t xml:space="preserve">образования Северский муниципальный</t>
  </si>
  <si>
    <t xml:space="preserve"> район Краснодарского края</t>
  </si>
  <si>
    <t xml:space="preserve">от 25 декабря 2025 г  №41</t>
  </si>
  <si>
    <t xml:space="preserve">Объем поступлений доходов в местный бюджет по кодам</t>
  </si>
  <si>
    <t xml:space="preserve">видов (подвидов) доходов на 2026 год</t>
  </si>
  <si>
    <t xml:space="preserve">тыс.рублей</t>
  </si>
  <si>
    <t xml:space="preserve">Код бюджетной классификации</t>
  </si>
  <si>
    <t xml:space="preserve">Наименование доходов</t>
  </si>
  <si>
    <t xml:space="preserve">Сумма</t>
  </si>
  <si>
    <t xml:space="preserve">1 00 00000 00 0000 000</t>
  </si>
  <si>
    <t xml:space="preserve">Налоговые и неналоговые доходы</t>
  </si>
  <si>
    <t xml:space="preserve">1 01 01012 02 0000 110</t>
  </si>
  <si>
    <t xml:space="preserve"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</si>
  <si>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1 01 02000 01 0000 110</t>
  </si>
  <si>
    <t xml:space="preserve">Налог на доходы физических лиц</t>
  </si>
  <si>
    <t xml:space="preserve">1 03 02231 01 0000 110</t>
  </si>
  <si>
    <t xml:space="preserve">Доходы от уплаты акцизов на нефтепродукты,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</si>
  <si>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1 03 02241 01 0000 110</t>
  </si>
  <si>
    <t xml:space="preserve">1 03 02251 01 0000 110</t>
  </si>
  <si>
    <t xml:space="preserve">1 03 02261 01 0000 110</t>
  </si>
  <si>
    <t xml:space="preserve">1 05 01000 00 0000 110</t>
  </si>
  <si>
    <t xml:space="preserve">Налог, взимаемый в связи с применением упрощенной системы налогообложения</t>
  </si>
  <si>
    <t xml:space="preserve">1 05 02000 02 0000 110</t>
  </si>
  <si>
    <t xml:space="preserve">Единый налог на вмененный доход для отдельных видов деятельности</t>
  </si>
  <si>
    <t xml:space="preserve">1 05 03000 01 0000 110</t>
  </si>
  <si>
    <t xml:space="preserve">Единый сельскохозяйственный налог </t>
  </si>
  <si>
    <t xml:space="preserve">1 05 04020 02 0000 110</t>
  </si>
  <si>
    <t xml:space="preserve">Налог, взимаемый в связи с применением патентной системы налогообложения, зачисляемый в бюджеты муниципальных районов</t>
  </si>
  <si>
    <t xml:space="preserve">1 06 02000 02 0000 110   </t>
  </si>
  <si>
    <t xml:space="preserve">Налог на имущество организаций</t>
  </si>
  <si>
    <t xml:space="preserve">1 08 00000 00 0000 110</t>
  </si>
  <si>
    <t xml:space="preserve">Государственная пошлина </t>
  </si>
  <si>
    <t xml:space="preserve">1 11 03050 05 0000 120</t>
  </si>
  <si>
    <t xml:space="preserve">Проценты, полученные от предоставления бюджетных кредитов внутри страны за счет средств бюджетов муниципальных районов</t>
  </si>
  <si>
    <t xml:space="preserve">1 11 05013 05 0000 120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</si>
  <si>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</si>
  <si>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1 11 05013 13 0000 120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</si>
  <si>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 указанных земельных участков</t>
  </si>
  <si>
    <t xml:space="preserve">1 11 05025 05 0000 120</t>
  </si>
  <si>
    <t xml:space="preserve"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</si>
  <si>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1 11 05075 05 0000 120</t>
  </si>
  <si>
    <t xml:space="preserve">Доходы  от  сдачи  в  аренду  имущества,  составляющего казну муниципальных районов (за исключением земельных участков)</t>
  </si>
  <si>
    <t xml:space="preserve">1 11 05313 05 0000 120</t>
  </si>
  <si>
    <t xml:space="preserve">Плата по соглашениям об установлении сервитута, заключенным органами местного самоуправления муниципального района,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муниципального района</t>
  </si>
  <si>
    <t xml:space="preserve">1 11 05314 13 0000 120</t>
  </si>
  <si>
    <t xml:space="preserve"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</si>
  <si>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1 11 09045 05 0000 120</t>
  </si>
  <si>
    <t xml:space="preserve">Прочие поступления от использования имущества, находящегося в собственности муниципальных 
районов (за исключением имущества муниципальных бюджетных и автономных учреждений, а также 
имущества муниципальных унитарных предприятий, в том числе казенных)</t>
  </si>
  <si>
    <t xml:space="preserve">1 12 01000 01 0000 120</t>
  </si>
  <si>
    <t xml:space="preserve">Плата за негативное воздействие на окружающую среду</t>
  </si>
  <si>
    <t xml:space="preserve">1 13 01995 05 0000 130</t>
  </si>
  <si>
    <t xml:space="preserve">Прочие доходы от оказания платных услуг (работ) получателями средств бюджетов муниципальных районов </t>
  </si>
  <si>
    <t xml:space="preserve">1 13 02995 05 0000 130</t>
  </si>
  <si>
    <t xml:space="preserve">Прочие доходы от компенсации затрат бюджетов муниципальных районов </t>
  </si>
  <si>
    <t xml:space="preserve">1 14 02053 05 0000 410</t>
  </si>
  <si>
    <t xml:space="preserve"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в части реализации основных средств по указанному имуществу</t>
  </si>
  <si>
    <t xml:space="preserve">1 14 06013 05 0000 430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</si>
  <si>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</si>
  <si>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1 14 06025 05 0000 430</t>
  </si>
  <si>
    <t xml:space="preserve"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</si>
  <si>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1 14 06013 13 0000 430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</si>
  <si>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</si>
  <si>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1 14 06313 05 0000 430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</si>
  <si>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</si>
  <si>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1 14 06313 13 0000 430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</si>
  <si>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</si>
  <si>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1 16 00000 00 0000 000</t>
  </si>
  <si>
    <t xml:space="preserve">Штрафы, санкции, возмещение ущерба</t>
  </si>
  <si>
    <t xml:space="preserve">2 00 00000 00 0000 000</t>
  </si>
  <si>
    <t xml:space="preserve">БЕЗВОЗМЕЗДНЫЕ ПОСТУПЛЕНИЯ</t>
  </si>
  <si>
    <t xml:space="preserve">2 02 00000 00 0000 000</t>
  </si>
  <si>
    <t xml:space="preserve">Безвозмездные поступления от других бюджетов бюджетной системы Российской Федерации</t>
  </si>
  <si>
    <t xml:space="preserve">2 02 10000 00 0000 150</t>
  </si>
  <si>
    <t xml:space="preserve">Дотации бюджетам бюджетной системы Российской Федерации</t>
  </si>
  <si>
    <t xml:space="preserve">2 02 20000 00 0000 150</t>
  </si>
  <si>
    <t xml:space="preserve">Субсидии бюджетам бюджетной системы 
Российской Федерации (межбюджетные субсидии)</t>
  </si>
  <si>
    <t xml:space="preserve">2 02 30000 00 0000 150</t>
  </si>
  <si>
    <t xml:space="preserve">Субвенции бюджетам бюджетной системы Российской Федерации</t>
  </si>
  <si>
    <t xml:space="preserve">2 02 40000 00 0000 150</t>
  </si>
  <si>
    <t xml:space="preserve">Иные межбюджетные трансферты</t>
  </si>
  <si>
    <t xml:space="preserve">2 03 05000 00 0000 150</t>
  </si>
  <si>
    <t xml:space="preserve">Безвозмездные поступления от государственных (муниципальных) организаций в бюджеты муниципальных районов</t>
  </si>
  <si>
    <t xml:space="preserve">2 18 00000 00 0000 150</t>
  </si>
  <si>
    <t xml:space="preserve"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</si>
  <si>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2 19 00000 00 0000 150</t>
  </si>
  <si>
    <t xml:space="preserve">ВОЗВРАТ ОСТАТКОВ СУБСИДИЙ, СУБВЕНЦИЙ И ИНЫХ МЕЖБЮДЖЕТНЫХ ТРАНСФЕРТОВ, ИМЕЮЩИХ ЦЕЛЕВОЕ НАЗНАЧЕНИЕ, ПРОШЛЫХ ЛЕТ</t>
  </si>
  <si>
    <t xml:space="preserve">Всего доходов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</si>
</sst>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"/>
  </numFmts>
  <fonts count="13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0.5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sz val="10.5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0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5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C2" activeCellId="0" sqref="C2"/>
    </sheetView>
  </sheetViews>
  <sheetFormatPr defaultColWidth="9.75" defaultRowHeight="15" customHeight="true" zeroHeight="false" outlineLevelRow="0" outlineLevelCol="0"/>
  <cols>
    <col collapsed="false" customWidth="true" hidden="false" outlineLevel="0" max="1" min="1" style="1" width="22.42"/>
    <col collapsed="false" customWidth="true" hidden="false" outlineLevel="0" max="2" min="2" style="1" width="22.86"/>
    <col collapsed="false" customWidth="true" hidden="false" outlineLevel="0" max="3" min="3" style="1" width="26.42"/>
    <col collapsed="false" customWidth="true" hidden="false" outlineLevel="0" max="4" min="4" style="1" width="20.24"/>
    <col collapsed="false" customWidth="false" hidden="false" outlineLevel="0" max="1024" min="5" style="1" width="9.74"/>
    <col collapsed="false" customWidth="false" hidden="false" outlineLevel="0" max="16384" min="1025" style="1" width="9.75"/>
  </cols>
  <sheetData>
    <row r="1" customFormat="false" ht="17.35" hidden="false" customHeight="false" outlineLevel="0" collapsed="false">
      <c r="C1" s="2" t="s">
        <v>0</v>
      </c>
      <c r="D1" s="2"/>
    </row>
    <row r="2" customFormat="false" ht="17.35" hidden="false" customHeight="false" outlineLevel="0" collapsed="false">
      <c r="C2" s="2" t="s">
        <v>1</v>
      </c>
      <c r="D2" s="2"/>
    </row>
    <row r="3" customFormat="false" ht="17.35" hidden="false" customHeight="false" outlineLevel="0" collapsed="false">
      <c r="C3" s="2" t="s">
        <v>2</v>
      </c>
      <c r="D3" s="2"/>
    </row>
    <row r="4" customFormat="false" ht="17.35" hidden="false" customHeight="false" outlineLevel="0" collapsed="false">
      <c r="C4" s="2" t="s">
        <v>3</v>
      </c>
      <c r="D4" s="2"/>
    </row>
    <row r="5" customFormat="false" ht="17.35" hidden="false" customHeight="false" outlineLevel="0" collapsed="false">
      <c r="C5" s="3" t="s">
        <v>4</v>
      </c>
      <c r="D5" s="3"/>
    </row>
    <row r="6" customFormat="false" ht="17.35" hidden="false" customHeight="false" outlineLevel="0" collapsed="false">
      <c r="C6" s="4"/>
      <c r="D6" s="4"/>
    </row>
    <row r="7" customFormat="false" ht="17.35" hidden="false" customHeight="false" outlineLevel="0" collapsed="false">
      <c r="C7" s="4"/>
      <c r="D7" s="4"/>
    </row>
    <row r="8" customFormat="false" ht="18.75" hidden="false" customHeight="true" outlineLevel="0" collapsed="false">
      <c r="A8" s="5" t="s">
        <v>5</v>
      </c>
      <c r="B8" s="5"/>
      <c r="C8" s="5"/>
      <c r="D8" s="5"/>
    </row>
    <row r="9" customFormat="false" ht="18.75" hidden="false" customHeight="true" outlineLevel="0" collapsed="false">
      <c r="A9" s="5" t="s">
        <v>6</v>
      </c>
      <c r="B9" s="5"/>
      <c r="C9" s="5"/>
      <c r="D9" s="5"/>
    </row>
    <row r="10" customFormat="false" ht="28.15" hidden="false" customHeight="true" outlineLevel="0" collapsed="false">
      <c r="D10" s="6" t="s">
        <v>7</v>
      </c>
    </row>
    <row r="11" customFormat="false" ht="31.5" hidden="false" customHeight="true" outlineLevel="0" collapsed="false">
      <c r="A11" s="7" t="s">
        <v>8</v>
      </c>
      <c r="B11" s="7" t="s">
        <v>9</v>
      </c>
      <c r="C11" s="7"/>
      <c r="D11" s="8" t="s">
        <v>10</v>
      </c>
    </row>
    <row r="12" customFormat="false" ht="29.85" hidden="false" customHeight="true" outlineLevel="0" collapsed="false">
      <c r="A12" s="9" t="s">
        <v>11</v>
      </c>
      <c r="B12" s="10" t="s">
        <v>12</v>
      </c>
      <c r="C12" s="10"/>
      <c r="D12" s="11" t="n">
        <f aca="false">SUM(D13:D42)</f>
        <v>1975985.3</v>
      </c>
    </row>
    <row r="13" customFormat="false" ht="58.85" hidden="false" customHeight="true" outlineLevel="0" collapsed="false">
      <c r="A13" s="12" t="s">
        <v>13</v>
      </c>
      <c r="B13" s="13" t="s">
        <v>14</v>
      </c>
      <c r="C13" s="13"/>
      <c r="D13" s="14" t="n">
        <f aca="false">45000-30000</f>
        <v>15000</v>
      </c>
    </row>
    <row r="14" customFormat="false" ht="22.35" hidden="false" customHeight="true" outlineLevel="0" collapsed="false">
      <c r="A14" s="12" t="s">
        <v>15</v>
      </c>
      <c r="B14" s="13" t="s">
        <v>16</v>
      </c>
      <c r="C14" s="13"/>
      <c r="D14" s="14" t="n">
        <f aca="false">1188448+40000</f>
        <v>1228448</v>
      </c>
    </row>
    <row r="15" customFormat="false" ht="13.5" hidden="false" customHeight="true" outlineLevel="0" collapsed="false">
      <c r="A15" s="15" t="s">
        <v>17</v>
      </c>
      <c r="B15" s="16" t="s">
        <v>18</v>
      </c>
      <c r="C15" s="16"/>
      <c r="D15" s="14" t="n">
        <v>4393.7</v>
      </c>
    </row>
    <row r="16" customFormat="false" ht="15" hidden="false" customHeight="false" outlineLevel="0" collapsed="false">
      <c r="A16" s="17" t="s">
        <v>19</v>
      </c>
      <c r="B16" s="16"/>
      <c r="C16" s="16"/>
      <c r="D16" s="14"/>
    </row>
    <row r="17" customFormat="false" ht="15" hidden="false" customHeight="false" outlineLevel="0" collapsed="false">
      <c r="A17" s="17" t="s">
        <v>20</v>
      </c>
      <c r="B17" s="16"/>
      <c r="C17" s="16"/>
      <c r="D17" s="14"/>
    </row>
    <row r="18" customFormat="false" ht="35.25" hidden="false" customHeight="true" outlineLevel="0" collapsed="false">
      <c r="A18" s="18" t="s">
        <v>21</v>
      </c>
      <c r="B18" s="16"/>
      <c r="C18" s="16"/>
      <c r="D18" s="14"/>
    </row>
    <row r="19" customFormat="false" ht="29.25" hidden="false" customHeight="true" outlineLevel="0" collapsed="false">
      <c r="A19" s="12" t="s">
        <v>22</v>
      </c>
      <c r="B19" s="13" t="s">
        <v>23</v>
      </c>
      <c r="C19" s="13"/>
      <c r="D19" s="14" t="n">
        <f aca="false">410000</f>
        <v>410000</v>
      </c>
    </row>
    <row r="20" customFormat="false" ht="30" hidden="false" customHeight="true" outlineLevel="0" collapsed="false">
      <c r="A20" s="12" t="s">
        <v>24</v>
      </c>
      <c r="B20" s="13" t="s">
        <v>25</v>
      </c>
      <c r="C20" s="13"/>
      <c r="D20" s="14"/>
    </row>
    <row r="21" customFormat="false" ht="19.9" hidden="false" customHeight="true" outlineLevel="0" collapsed="false">
      <c r="A21" s="12" t="s">
        <v>26</v>
      </c>
      <c r="B21" s="13" t="s">
        <v>27</v>
      </c>
      <c r="C21" s="13"/>
      <c r="D21" s="14" t="n">
        <f aca="false">4661.1+10000</f>
        <v>14661.1</v>
      </c>
    </row>
    <row r="22" customFormat="false" ht="44.25" hidden="false" customHeight="true" outlineLevel="0" collapsed="false">
      <c r="A22" s="12" t="s">
        <v>28</v>
      </c>
      <c r="B22" s="13" t="s">
        <v>29</v>
      </c>
      <c r="C22" s="13"/>
      <c r="D22" s="14" t="n">
        <v>37050</v>
      </c>
    </row>
    <row r="23" customFormat="false" ht="20.7" hidden="false" customHeight="true" outlineLevel="0" collapsed="false">
      <c r="A23" s="19" t="s">
        <v>30</v>
      </c>
      <c r="B23" s="20" t="s">
        <v>31</v>
      </c>
      <c r="C23" s="20"/>
      <c r="D23" s="14" t="n">
        <f aca="false">36505.3</f>
        <v>36505.3</v>
      </c>
    </row>
    <row r="24" customFormat="false" ht="20.7" hidden="false" customHeight="true" outlineLevel="0" collapsed="false">
      <c r="A24" s="19" t="s">
        <v>32</v>
      </c>
      <c r="B24" s="20" t="s">
        <v>33</v>
      </c>
      <c r="C24" s="20"/>
      <c r="D24" s="14" t="n">
        <v>44202.9</v>
      </c>
    </row>
    <row r="25" customFormat="false" ht="38.25" hidden="false" customHeight="true" outlineLevel="0" collapsed="false">
      <c r="A25" s="19" t="s">
        <v>34</v>
      </c>
      <c r="B25" s="13" t="s">
        <v>35</v>
      </c>
      <c r="C25" s="13"/>
      <c r="D25" s="14" t="n">
        <v>1.3</v>
      </c>
    </row>
    <row r="26" customFormat="false" ht="93" hidden="false" customHeight="true" outlineLevel="0" collapsed="false">
      <c r="A26" s="19" t="s">
        <v>36</v>
      </c>
      <c r="B26" s="13" t="s">
        <v>37</v>
      </c>
      <c r="C26" s="13"/>
      <c r="D26" s="14" t="n">
        <v>63040</v>
      </c>
      <c r="E26" s="21"/>
    </row>
    <row r="27" customFormat="false" ht="77.25" hidden="false" customHeight="true" outlineLevel="0" collapsed="false">
      <c r="A27" s="19" t="s">
        <v>38</v>
      </c>
      <c r="B27" s="13" t="s">
        <v>39</v>
      </c>
      <c r="C27" s="13"/>
      <c r="D27" s="14" t="n">
        <v>24570</v>
      </c>
      <c r="E27" s="21"/>
    </row>
    <row r="28" customFormat="false" ht="78.75" hidden="false" customHeight="true" outlineLevel="0" collapsed="false">
      <c r="A28" s="19" t="s">
        <v>40</v>
      </c>
      <c r="B28" s="13" t="s">
        <v>41</v>
      </c>
      <c r="C28" s="13"/>
      <c r="D28" s="14" t="n">
        <v>97</v>
      </c>
      <c r="E28" s="21"/>
    </row>
    <row r="29" customFormat="false" ht="40.6" hidden="false" customHeight="true" outlineLevel="0" collapsed="false">
      <c r="A29" s="19" t="s">
        <v>42</v>
      </c>
      <c r="B29" s="13" t="s">
        <v>43</v>
      </c>
      <c r="C29" s="13"/>
      <c r="D29" s="14" t="n">
        <v>42</v>
      </c>
    </row>
    <row r="30" customFormat="false" ht="155.85" hidden="false" customHeight="true" outlineLevel="0" collapsed="false">
      <c r="A30" s="19" t="s">
        <v>44</v>
      </c>
      <c r="B30" s="13" t="s">
        <v>45</v>
      </c>
      <c r="C30" s="13"/>
      <c r="D30" s="14"/>
    </row>
    <row r="31" customFormat="false" ht="120.2" hidden="false" customHeight="true" outlineLevel="0" collapsed="false">
      <c r="A31" s="19" t="s">
        <v>46</v>
      </c>
      <c r="B31" s="13" t="s">
        <v>47</v>
      </c>
      <c r="C31" s="13"/>
      <c r="D31" s="14" t="n">
        <v>65</v>
      </c>
    </row>
    <row r="32" customFormat="false" ht="95.35" hidden="false" customHeight="true" outlineLevel="0" collapsed="false">
      <c r="A32" s="19" t="s">
        <v>48</v>
      </c>
      <c r="B32" s="13" t="s">
        <v>49</v>
      </c>
      <c r="C32" s="13"/>
      <c r="D32" s="14" t="n">
        <v>700</v>
      </c>
    </row>
    <row r="33" customFormat="false" ht="24.85" hidden="false" customHeight="true" outlineLevel="0" collapsed="false">
      <c r="A33" s="22" t="s">
        <v>50</v>
      </c>
      <c r="B33" s="13" t="s">
        <v>51</v>
      </c>
      <c r="C33" s="13"/>
      <c r="D33" s="14" t="n">
        <f aca="false">0</f>
        <v>0</v>
      </c>
    </row>
    <row r="34" customFormat="false" ht="43.5" hidden="false" customHeight="true" outlineLevel="0" collapsed="false">
      <c r="A34" s="19" t="s">
        <v>52</v>
      </c>
      <c r="B34" s="13" t="s">
        <v>53</v>
      </c>
      <c r="C34" s="13"/>
      <c r="D34" s="14" t="n">
        <f aca="false">1650</f>
        <v>1650</v>
      </c>
    </row>
    <row r="35" customFormat="false" ht="29.25" hidden="false" customHeight="true" outlineLevel="0" collapsed="false">
      <c r="A35" s="19" t="s">
        <v>54</v>
      </c>
      <c r="B35" s="13" t="s">
        <v>55</v>
      </c>
      <c r="C35" s="13"/>
      <c r="D35" s="14"/>
    </row>
    <row r="36" customFormat="false" ht="106.95" hidden="false" customHeight="true" outlineLevel="0" collapsed="false">
      <c r="A36" s="12" t="s">
        <v>56</v>
      </c>
      <c r="B36" s="13" t="s">
        <v>57</v>
      </c>
      <c r="C36" s="13"/>
      <c r="D36" s="14" t="n">
        <v>2934.8</v>
      </c>
    </row>
    <row r="37" customFormat="false" ht="66.75" hidden="false" customHeight="true" outlineLevel="0" collapsed="false">
      <c r="A37" s="22" t="s">
        <v>58</v>
      </c>
      <c r="B37" s="13" t="s">
        <v>59</v>
      </c>
      <c r="C37" s="13"/>
      <c r="D37" s="14" t="n">
        <f aca="false">15000+48000+9000+10000</f>
        <v>82000</v>
      </c>
    </row>
    <row r="38" customFormat="false" ht="66.75" hidden="false" customHeight="true" outlineLevel="0" collapsed="false">
      <c r="A38" s="22" t="s">
        <v>60</v>
      </c>
      <c r="B38" s="13" t="s">
        <v>61</v>
      </c>
      <c r="C38" s="13"/>
      <c r="D38" s="14" t="n">
        <v>1118.3</v>
      </c>
    </row>
    <row r="39" customFormat="false" ht="58.85" hidden="false" customHeight="true" outlineLevel="0" collapsed="false">
      <c r="A39" s="12" t="s">
        <v>62</v>
      </c>
      <c r="B39" s="13" t="s">
        <v>63</v>
      </c>
      <c r="C39" s="13"/>
      <c r="D39" s="14" t="n">
        <f aca="false">3500+1000</f>
        <v>4500</v>
      </c>
    </row>
    <row r="40" s="23" customFormat="true" ht="106.95" hidden="false" customHeight="true" outlineLevel="0" collapsed="false">
      <c r="A40" s="12" t="s">
        <v>64</v>
      </c>
      <c r="B40" s="13" t="s">
        <v>65</v>
      </c>
      <c r="C40" s="13"/>
      <c r="D40" s="14" t="n">
        <v>700</v>
      </c>
    </row>
    <row r="41" s="23" customFormat="true" ht="93.65" hidden="false" customHeight="true" outlineLevel="0" collapsed="false">
      <c r="A41" s="12" t="s">
        <v>66</v>
      </c>
      <c r="B41" s="13" t="s">
        <v>67</v>
      </c>
      <c r="C41" s="13"/>
      <c r="D41" s="14" t="n">
        <v>300</v>
      </c>
    </row>
    <row r="42" customFormat="false" ht="20.7" hidden="false" customHeight="true" outlineLevel="0" collapsed="false">
      <c r="A42" s="12" t="s">
        <v>68</v>
      </c>
      <c r="B42" s="13" t="s">
        <v>69</v>
      </c>
      <c r="C42" s="13"/>
      <c r="D42" s="14" t="n">
        <v>4005.9</v>
      </c>
    </row>
    <row r="43" customFormat="false" ht="26.25" hidden="false" customHeight="true" outlineLevel="0" collapsed="false">
      <c r="A43" s="9" t="s">
        <v>70</v>
      </c>
      <c r="B43" s="10" t="s">
        <v>71</v>
      </c>
      <c r="C43" s="10"/>
      <c r="D43" s="11" t="n">
        <f aca="false">D44+D49+D50-D51</f>
        <v>3207188.9</v>
      </c>
    </row>
    <row r="44" customFormat="false" ht="26.25" hidden="false" customHeight="true" outlineLevel="0" collapsed="false">
      <c r="A44" s="12" t="s">
        <v>72</v>
      </c>
      <c r="B44" s="13" t="s">
        <v>73</v>
      </c>
      <c r="C44" s="13"/>
      <c r="D44" s="14" t="n">
        <f aca="false">D45+D46+D47+D48</f>
        <v>3201170.1</v>
      </c>
    </row>
    <row r="45" customFormat="false" ht="26.25" hidden="false" customHeight="true" outlineLevel="0" collapsed="false">
      <c r="A45" s="12" t="s">
        <v>74</v>
      </c>
      <c r="B45" s="13" t="s">
        <v>75</v>
      </c>
      <c r="C45" s="13"/>
      <c r="D45" s="24" t="n">
        <v>61625.7</v>
      </c>
    </row>
    <row r="46" customFormat="false" ht="26.25" hidden="false" customHeight="true" outlineLevel="0" collapsed="false">
      <c r="A46" s="12" t="s">
        <v>76</v>
      </c>
      <c r="B46" s="13" t="s">
        <v>77</v>
      </c>
      <c r="C46" s="13"/>
      <c r="D46" s="14" t="n">
        <v>522886.4</v>
      </c>
    </row>
    <row r="47" customFormat="false" ht="26.25" hidden="false" customHeight="true" outlineLevel="0" collapsed="false">
      <c r="A47" s="12" t="s">
        <v>78</v>
      </c>
      <c r="B47" s="13" t="s">
        <v>79</v>
      </c>
      <c r="C47" s="13"/>
      <c r="D47" s="14" t="n">
        <v>2560886.7</v>
      </c>
    </row>
    <row r="48" customFormat="false" ht="28.15" hidden="false" customHeight="true" outlineLevel="0" collapsed="false">
      <c r="A48" s="12" t="s">
        <v>80</v>
      </c>
      <c r="B48" s="13" t="s">
        <v>81</v>
      </c>
      <c r="C48" s="13"/>
      <c r="D48" s="14" t="n">
        <f aca="false">(39900.8+6570)+2239.5+7061</f>
        <v>55771.3</v>
      </c>
    </row>
    <row r="49" customFormat="false" ht="44.75" hidden="false" customHeight="true" outlineLevel="0" collapsed="false">
      <c r="A49" s="12" t="s">
        <v>82</v>
      </c>
      <c r="B49" s="25" t="s">
        <v>83</v>
      </c>
      <c r="C49" s="25"/>
      <c r="D49" s="14" t="n">
        <v>194.5</v>
      </c>
    </row>
    <row r="50" customFormat="false" ht="90.35" hidden="false" customHeight="true" outlineLevel="0" collapsed="false">
      <c r="A50" s="26" t="s">
        <v>84</v>
      </c>
      <c r="B50" s="25" t="s">
        <v>85</v>
      </c>
      <c r="C50" s="25"/>
      <c r="D50" s="14" t="n">
        <v>15125.1</v>
      </c>
    </row>
    <row r="51" customFormat="false" ht="53.05" hidden="false" customHeight="true" outlineLevel="0" collapsed="false">
      <c r="A51" s="26" t="s">
        <v>86</v>
      </c>
      <c r="B51" s="27" t="s">
        <v>87</v>
      </c>
      <c r="C51" s="27"/>
      <c r="D51" s="14" t="n">
        <v>9300.8</v>
      </c>
    </row>
    <row r="52" customFormat="false" ht="24" hidden="false" customHeight="true" outlineLevel="0" collapsed="false">
      <c r="A52" s="12"/>
      <c r="B52" s="10" t="s">
        <v>88</v>
      </c>
      <c r="C52" s="10"/>
      <c r="D52" s="11" t="n">
        <f aca="false">D43+D12</f>
        <v>5183174.2</v>
      </c>
    </row>
    <row r="59" customFormat="false" ht="15" hidden="false" customHeight="false" outlineLevel="0" collapsed="false">
      <c r="E59" s="28"/>
    </row>
    <row r="61" s="28" customFormat="true" ht="13.8" hidden="false" customHeight="false" outlineLevel="0" collapsed="false">
      <c r="A61" s="1"/>
      <c r="B61" s="1"/>
      <c r="C61" s="1"/>
      <c r="D61" s="1"/>
      <c r="E61" s="1"/>
    </row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48">
    <mergeCell ref="C1:D1"/>
    <mergeCell ref="C2:D2"/>
    <mergeCell ref="C3:D3"/>
    <mergeCell ref="C4:D4"/>
    <mergeCell ref="C5:D5"/>
    <mergeCell ref="A8:D8"/>
    <mergeCell ref="A9:D9"/>
    <mergeCell ref="B11:C11"/>
    <mergeCell ref="B12:C12"/>
    <mergeCell ref="B13:C13"/>
    <mergeCell ref="B14:C14"/>
    <mergeCell ref="B15:C18"/>
    <mergeCell ref="D15:D18"/>
    <mergeCell ref="B19:C19"/>
    <mergeCell ref="B20:C20"/>
    <mergeCell ref="B21:C21"/>
    <mergeCell ref="B22:C22"/>
    <mergeCell ref="B23:C23"/>
    <mergeCell ref="B24:C24"/>
    <mergeCell ref="B25:C25"/>
    <mergeCell ref="B26:C26"/>
    <mergeCell ref="E26:E28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</mergeCells>
  <printOptions headings="false" gridLines="false" gridLinesSet="true" horizontalCentered="false" verticalCentered="false"/>
  <pageMargins left="1.18125" right="0.39375" top="0.954166666666667" bottom="0.39375" header="0.7875" footer="0.511811023622047"/>
  <pageSetup paperSize="9" scale="100" fitToWidth="1" fitToHeight="6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1015</TotalTime>
  <Application>LibreOffice/26.2.1.2$Windows_X86_64 LibreOffice_project/620$Build-2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2020-02-17T06:04:33Z</dcterms:created>
  <dc:creator>Kobeleva</dc:creator>
  <dc:description/>
  <dc:language>ru-RU</dc:language>
  <cp:lastModifiedBy/>
  <cp:lastPrinted>2025-10-08T10:45:48Z</cp:lastPrinted>
  <dcterms:modified xsi:type="dcterms:W3CDTF">2026-08-24T13:52:52Z</dcterms:modified>
  <cp:revision>286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